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G31" i="1"/>
  <c r="I31" i="1" s="1"/>
  <c r="H30" i="1"/>
  <c r="G30" i="1"/>
  <c r="I28" i="1"/>
  <c r="I27" i="1"/>
  <c r="I26" i="1"/>
  <c r="H25" i="1"/>
  <c r="I25" i="1" s="1"/>
  <c r="I21" i="1"/>
  <c r="I20" i="1"/>
  <c r="G19" i="1"/>
  <c r="F19" i="1" s="1"/>
  <c r="G18" i="1"/>
  <c r="I18" i="1" s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G36" i="1" l="1"/>
  <c r="E36" i="1"/>
  <c r="I32" i="1"/>
  <c r="F30" i="1"/>
  <c r="I30" i="1" s="1"/>
  <c r="I19" i="1"/>
  <c r="F17" i="1"/>
  <c r="F23" i="1" s="1"/>
  <c r="F36" i="1" s="1"/>
  <c r="I23" i="1" l="1"/>
  <c r="I17" i="1"/>
  <c r="I36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<sst xmlns="http://schemas.openxmlformats.org/spreadsheetml/2006/main" count="37" uniqueCount="31">
  <si>
    <t>Estado de Variación en la Hacienda Pública</t>
  </si>
  <si>
    <t>Del 1 de enero  al 31 de diciembre de 2018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</si>
  <si>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</si>
  <si>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</si>
  <si>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</si>
  <si>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</si>
  <si>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</si>
  <si>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</si>
  <si>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</si>
  <si>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</si>
  <si>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2017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</si>
  <si>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</si>
  <si>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</si>
  <si>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</si>
  <si>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</si>
  <si>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</si>
  <si>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</si>
  <si>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</si>
  <si>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</si>
  <si>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</si>
  <si>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</si>
  <si>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</si>
  <si>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 xml:space="preserve"> </t>
  </si>
  <si>
    <t>Variaciones de la Hacienda Pública/Patrimonio Neto del Ejercicio 2017</t>
  </si>
  <si>
    <t>Saldo Neto en la Hacienda Pública / Patrimonio 2018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</si>
  <si>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</si>
  <si>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</si>
  <si>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</si>
  <si>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</si>
  <si>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 xml:space="preserve">Encargada de la Subdirección de Servicios 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</si>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</sst>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2">
          <cell r="B72" t="str">
            <v xml:space="preserve">M. EN C. E. JOSÉ ÁNGEL FERNÁNDEZ GARCÍA 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1509.8000000000029</v>
          </cell>
          <cell r="F79">
            <v>15258.399999999994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topLeftCell="A3" workbookViewId="0">
      <pane xSplit="4" ySplit="5" topLeftCell="E29" activePane="bottomRight" state="frozen"/>
      <selection activeCell="A3" sqref="A3"/>
      <selection pane="topRight" activeCell="E3" sqref="E3"/>
      <selection pane="bottomLeft" activeCell="A8" sqref="A8"/>
      <selection pane="bottomRight" activeCell="H47" sqref="H47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7" t="str">
        <f>+[1]ACTIV!C1</f>
        <v xml:space="preserve">TECNOLOGICO DE ESTUDIOS SUPERIORES DE CHIMALHUACAN (TESCHI) </v>
      </c>
      <c r="E2" s="57"/>
      <c r="F2" s="57"/>
      <c r="G2" s="57"/>
      <c r="H2" s="57"/>
      <c r="I2" s="4"/>
      <c r="J2" s="4"/>
    </row>
    <row r="3" spans="2:10" x14ac:dyDescent="0.15">
      <c r="C3" s="4"/>
      <c r="D3" s="57" t="s">
        <v>0</v>
      </c>
      <c r="E3" s="57"/>
      <c r="F3" s="57"/>
      <c r="G3" s="57"/>
      <c r="H3" s="57"/>
      <c r="I3" s="4"/>
      <c r="J3" s="4"/>
    </row>
    <row r="4" spans="2:10" x14ac:dyDescent="0.15">
      <c r="C4" s="4"/>
      <c r="D4" s="58" t="s">
        <v>1</v>
      </c>
      <c r="E4" s="58"/>
      <c r="F4" s="58"/>
      <c r="G4" s="58"/>
      <c r="H4" s="58"/>
      <c r="I4" s="4"/>
      <c r="J4" s="4"/>
    </row>
    <row r="5" spans="2:10" x14ac:dyDescent="0.15">
      <c r="C5" s="4"/>
      <c r="D5" s="57" t="s">
        <v>2</v>
      </c>
      <c r="E5" s="57"/>
      <c r="F5" s="57"/>
      <c r="G5" s="57"/>
      <c r="H5" s="57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59" t="s">
        <v>3</v>
      </c>
      <c r="D7" s="59"/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60" t="s">
        <v>9</v>
      </c>
      <c r="D10" s="60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24"/>
      <c r="D11" s="25"/>
      <c r="E11" s="26"/>
      <c r="F11" s="26"/>
      <c r="G11" s="26"/>
      <c r="H11" s="26"/>
      <c r="I11" s="26"/>
      <c r="J11" s="20"/>
    </row>
    <row r="12" spans="2:10" x14ac:dyDescent="0.15">
      <c r="B12" s="21"/>
      <c r="C12" s="55" t="s">
        <v>10</v>
      </c>
      <c r="D12" s="55"/>
      <c r="E12" s="27">
        <v>49670.2</v>
      </c>
      <c r="F12" s="27">
        <v>127442.6</v>
      </c>
      <c r="G12" s="27">
        <v>4881.7</v>
      </c>
      <c r="H12" s="27">
        <v>8080.1</v>
      </c>
      <c r="I12" s="27">
        <f>SUM(E12:H12)</f>
        <v>190074.6</v>
      </c>
      <c r="J12" s="20"/>
    </row>
    <row r="13" spans="2:10" x14ac:dyDescent="0.15">
      <c r="B13" s="12"/>
      <c r="C13" s="49" t="s">
        <v>11</v>
      </c>
      <c r="D13" s="49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 x14ac:dyDescent="0.15">
      <c r="B14" s="12"/>
      <c r="C14" s="49" t="s">
        <v>12</v>
      </c>
      <c r="D14" s="49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 x14ac:dyDescent="0.15">
      <c r="B15" s="12"/>
      <c r="C15" s="49" t="s">
        <v>13</v>
      </c>
      <c r="D15" s="49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 x14ac:dyDescent="0.15">
      <c r="B16" s="21"/>
      <c r="C16" s="24"/>
      <c r="D16" s="25"/>
      <c r="E16" s="29"/>
      <c r="F16" s="29"/>
      <c r="G16" s="29"/>
      <c r="H16" s="26"/>
      <c r="I16" s="26"/>
      <c r="J16" s="20"/>
    </row>
    <row r="17" spans="2:12" x14ac:dyDescent="0.15">
      <c r="B17" s="21"/>
      <c r="C17" s="55" t="s">
        <v>14</v>
      </c>
      <c r="D17" s="55"/>
      <c r="E17" s="27">
        <f>SUM(E19:E21)</f>
        <v>0</v>
      </c>
      <c r="F17" s="27">
        <f>SUM(F19:F21)</f>
        <v>2677.3999999999996</v>
      </c>
      <c r="G17" s="27">
        <f>+G18</f>
        <v>15258.399999999994</v>
      </c>
      <c r="H17" s="27">
        <f>SUM(H18:H21)</f>
        <v>0</v>
      </c>
      <c r="I17" s="27">
        <f>SUM(E17:H17)</f>
        <v>17935.799999999996</v>
      </c>
      <c r="J17" s="20"/>
    </row>
    <row r="18" spans="2:12" x14ac:dyDescent="0.15">
      <c r="B18" s="12"/>
      <c r="C18" s="49" t="s">
        <v>15</v>
      </c>
      <c r="D18" s="49"/>
      <c r="E18" s="28">
        <v>0</v>
      </c>
      <c r="F18" s="28">
        <v>0</v>
      </c>
      <c r="G18" s="28">
        <f>+[1]ACTIV!F79</f>
        <v>15258.399999999994</v>
      </c>
      <c r="H18" s="28">
        <v>0</v>
      </c>
      <c r="I18" s="28">
        <f>SUM(E18:H18)</f>
        <v>15258.399999999994</v>
      </c>
      <c r="J18" s="20"/>
    </row>
    <row r="19" spans="2:12" x14ac:dyDescent="0.15">
      <c r="B19" s="12"/>
      <c r="C19" s="49" t="s">
        <v>16</v>
      </c>
      <c r="D19" s="49"/>
      <c r="E19" s="28">
        <v>0</v>
      </c>
      <c r="F19" s="28">
        <f>-G19-2204.3</f>
        <v>2677.3999999999996</v>
      </c>
      <c r="G19" s="28">
        <f>-G12</f>
        <v>-4881.7</v>
      </c>
      <c r="H19" s="28">
        <v>0</v>
      </c>
      <c r="I19" s="28">
        <f>SUM(E19:H19)</f>
        <v>-2204.3000000000002</v>
      </c>
      <c r="J19" s="20"/>
    </row>
    <row r="20" spans="2:12" x14ac:dyDescent="0.15">
      <c r="B20" s="12"/>
      <c r="C20" s="49" t="s">
        <v>17</v>
      </c>
      <c r="D20" s="49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2" x14ac:dyDescent="0.15">
      <c r="B21" s="12"/>
      <c r="C21" s="49" t="s">
        <v>18</v>
      </c>
      <c r="D21" s="49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2" x14ac:dyDescent="0.15">
      <c r="B22" s="21"/>
      <c r="C22" s="24"/>
      <c r="D22" s="25"/>
      <c r="E22" s="29"/>
      <c r="F22" s="26"/>
      <c r="G22" s="29"/>
      <c r="H22" s="29"/>
      <c r="I22" s="29"/>
      <c r="J22" s="20"/>
    </row>
    <row r="23" spans="2:12" ht="14.25" thickBot="1" x14ac:dyDescent="0.2">
      <c r="B23" s="21"/>
      <c r="C23" s="56" t="s">
        <v>19</v>
      </c>
      <c r="D23" s="56"/>
      <c r="E23" s="30">
        <f>E12+E17</f>
        <v>49670.2</v>
      </c>
      <c r="F23" s="30">
        <f>F12+F17</f>
        <v>130120</v>
      </c>
      <c r="G23" s="30">
        <f>G12+G17+G19</f>
        <v>15258.399999999994</v>
      </c>
      <c r="H23" s="30">
        <f>H12+H17</f>
        <v>8080.1</v>
      </c>
      <c r="I23" s="30">
        <f>SUM(E23:H23)</f>
        <v>203128.7</v>
      </c>
      <c r="J23" s="20"/>
      <c r="L23" s="31"/>
    </row>
    <row r="24" spans="2:12" x14ac:dyDescent="0.15">
      <c r="B24" s="12"/>
      <c r="C24" s="25"/>
      <c r="D24" s="32"/>
      <c r="E24" s="26"/>
      <c r="F24" s="29"/>
      <c r="G24" s="29"/>
      <c r="H24" s="26"/>
      <c r="I24" s="26"/>
      <c r="J24" s="20"/>
    </row>
    <row r="25" spans="2:12" x14ac:dyDescent="0.15">
      <c r="B25" s="21"/>
      <c r="C25" s="55" t="s">
        <v>20</v>
      </c>
      <c r="D25" s="55"/>
      <c r="E25" s="33">
        <v>0</v>
      </c>
      <c r="F25" s="34"/>
      <c r="G25" s="34"/>
      <c r="H25" s="33">
        <f>SUM(H26:H28)</f>
        <v>0</v>
      </c>
      <c r="I25" s="33">
        <f>SUM(E25:H25)</f>
        <v>0</v>
      </c>
      <c r="J25" s="20"/>
    </row>
    <row r="26" spans="2:12" x14ac:dyDescent="0.15">
      <c r="B26" s="12"/>
      <c r="C26" s="49" t="s">
        <v>21</v>
      </c>
      <c r="D26" s="49"/>
      <c r="E26" s="35">
        <v>0</v>
      </c>
      <c r="F26" s="29"/>
      <c r="G26" s="29"/>
      <c r="H26" s="35">
        <v>0</v>
      </c>
      <c r="I26" s="26">
        <f>SUM(E26:H26)</f>
        <v>0</v>
      </c>
      <c r="J26" s="20"/>
    </row>
    <row r="27" spans="2:12" x14ac:dyDescent="0.15">
      <c r="B27" s="12"/>
      <c r="C27" s="49" t="s">
        <v>12</v>
      </c>
      <c r="D27" s="49"/>
      <c r="E27" s="35">
        <v>0</v>
      </c>
      <c r="F27" s="29"/>
      <c r="G27" s="29"/>
      <c r="H27" s="35">
        <v>0</v>
      </c>
      <c r="I27" s="26">
        <f>SUM(E27:H27)</f>
        <v>0</v>
      </c>
      <c r="J27" s="20"/>
    </row>
    <row r="28" spans="2:12" x14ac:dyDescent="0.15">
      <c r="B28" s="12"/>
      <c r="C28" s="49" t="s">
        <v>13</v>
      </c>
      <c r="D28" s="49"/>
      <c r="E28" s="35">
        <v>0</v>
      </c>
      <c r="F28" s="29"/>
      <c r="G28" s="29"/>
      <c r="H28" s="35">
        <v>0</v>
      </c>
      <c r="I28" s="26">
        <f>SUM(E28:H28)</f>
        <v>0</v>
      </c>
      <c r="J28" s="20"/>
    </row>
    <row r="29" spans="2:12" x14ac:dyDescent="0.15">
      <c r="B29" s="21"/>
      <c r="C29" s="24"/>
      <c r="D29" s="25"/>
      <c r="E29" s="26"/>
      <c r="F29" s="29"/>
      <c r="G29" s="29"/>
      <c r="H29" s="26"/>
      <c r="I29" s="26"/>
      <c r="J29" s="20"/>
    </row>
    <row r="30" spans="2:12" x14ac:dyDescent="0.15">
      <c r="B30" s="21" t="s">
        <v>22</v>
      </c>
      <c r="C30" s="55" t="s">
        <v>23</v>
      </c>
      <c r="D30" s="55"/>
      <c r="E30" s="27"/>
      <c r="F30" s="27">
        <f>SUM(F32:F34)</f>
        <v>15076.899999999994</v>
      </c>
      <c r="G30" s="27">
        <f>+G31</f>
        <v>1509.8000000000029</v>
      </c>
      <c r="H30" s="27">
        <f>SUM(H31:H34)</f>
        <v>0</v>
      </c>
      <c r="I30" s="27">
        <f>SUM(E30:H30)</f>
        <v>16586.699999999997</v>
      </c>
      <c r="J30" s="20"/>
    </row>
    <row r="31" spans="2:12" x14ac:dyDescent="0.15">
      <c r="B31" s="12"/>
      <c r="C31" s="49" t="s">
        <v>15</v>
      </c>
      <c r="D31" s="49"/>
      <c r="E31" s="29"/>
      <c r="F31" s="29"/>
      <c r="G31" s="35">
        <f>+[1]ACTIV!E79</f>
        <v>1509.8000000000029</v>
      </c>
      <c r="H31" s="35">
        <v>0</v>
      </c>
      <c r="I31" s="26">
        <f>SUM(E31:H31)</f>
        <v>1509.8000000000029</v>
      </c>
      <c r="J31" s="20"/>
    </row>
    <row r="32" spans="2:12" x14ac:dyDescent="0.15">
      <c r="B32" s="12"/>
      <c r="C32" s="49" t="s">
        <v>16</v>
      </c>
      <c r="D32" s="49"/>
      <c r="E32" s="29"/>
      <c r="F32" s="28">
        <f>-G32-181.5</f>
        <v>15076.899999999994</v>
      </c>
      <c r="G32" s="28">
        <f>-G23</f>
        <v>-15258.399999999994</v>
      </c>
      <c r="H32" s="35">
        <v>0</v>
      </c>
      <c r="I32" s="28">
        <f>SUM(E32:H32)</f>
        <v>-181.5</v>
      </c>
      <c r="J32" s="20"/>
    </row>
    <row r="33" spans="2:12" x14ac:dyDescent="0.15">
      <c r="B33" s="12"/>
      <c r="C33" s="49" t="s">
        <v>17</v>
      </c>
      <c r="D33" s="49"/>
      <c r="E33" s="29"/>
      <c r="F33" s="35">
        <v>0</v>
      </c>
      <c r="G33" s="29"/>
      <c r="H33" s="35">
        <v>0</v>
      </c>
      <c r="I33" s="26">
        <f>SUM(E33:H33)</f>
        <v>0</v>
      </c>
      <c r="J33" s="20"/>
    </row>
    <row r="34" spans="2:12" x14ac:dyDescent="0.15">
      <c r="B34" s="12"/>
      <c r="C34" s="49" t="s">
        <v>18</v>
      </c>
      <c r="D34" s="49"/>
      <c r="E34" s="29"/>
      <c r="F34" s="35">
        <v>0</v>
      </c>
      <c r="G34" s="29"/>
      <c r="H34" s="35">
        <v>0</v>
      </c>
      <c r="I34" s="26">
        <f>SUM(E34:H34)</f>
        <v>0</v>
      </c>
      <c r="J34" s="20"/>
    </row>
    <row r="35" spans="2:12" x14ac:dyDescent="0.15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4.25" thickBot="1" x14ac:dyDescent="0.2">
      <c r="B36" s="36"/>
      <c r="C36" s="50" t="s">
        <v>24</v>
      </c>
      <c r="D36" s="50"/>
      <c r="E36" s="37">
        <f>E23+E25</f>
        <v>49670.2</v>
      </c>
      <c r="F36" s="37">
        <f>F10+F23+F30</f>
        <v>145196.9</v>
      </c>
      <c r="G36" s="37">
        <f>G30+G23+G32</f>
        <v>1509.8000000000029</v>
      </c>
      <c r="H36" s="37">
        <f>H23+H25+H30</f>
        <v>8080.1</v>
      </c>
      <c r="I36" s="37">
        <f>SUM(E36:H36)</f>
        <v>204456.99999999997</v>
      </c>
      <c r="J36" s="38"/>
      <c r="L36" s="31"/>
    </row>
    <row r="37" spans="2:12" x14ac:dyDescent="0.15">
      <c r="E37" s="39"/>
      <c r="F37" s="39"/>
      <c r="J37" s="14"/>
    </row>
    <row r="38" spans="2:12" x14ac:dyDescent="0.15">
      <c r="B38" s="1"/>
      <c r="C38" s="51" t="s">
        <v>25</v>
      </c>
      <c r="D38" s="51"/>
      <c r="E38" s="51"/>
      <c r="F38" s="51"/>
      <c r="G38" s="51"/>
      <c r="H38" s="51"/>
      <c r="I38" s="51"/>
      <c r="J38" s="51"/>
      <c r="K38" s="40"/>
    </row>
    <row r="39" spans="2:12" x14ac:dyDescent="0.15">
      <c r="B39" s="1"/>
      <c r="C39" s="40"/>
      <c r="D39" s="41"/>
      <c r="E39" s="42"/>
      <c r="F39" s="42"/>
      <c r="G39" s="1"/>
      <c r="H39" s="43"/>
      <c r="I39" s="41"/>
      <c r="J39" s="42"/>
      <c r="K39" s="42"/>
    </row>
    <row r="40" spans="2:12" x14ac:dyDescent="0.15">
      <c r="B40" s="1"/>
      <c r="C40" s="40"/>
      <c r="D40" s="41"/>
      <c r="E40" s="42"/>
      <c r="F40" s="42"/>
      <c r="G40" s="1"/>
      <c r="H40" s="43"/>
      <c r="I40" s="41"/>
      <c r="J40" s="42"/>
      <c r="K40" s="42"/>
    </row>
    <row r="41" spans="2:12" x14ac:dyDescent="0.15">
      <c r="B41" s="1"/>
      <c r="C41" s="40"/>
      <c r="D41" s="41"/>
      <c r="E41" s="42"/>
      <c r="F41" s="42"/>
      <c r="G41" s="1"/>
      <c r="H41" s="43"/>
      <c r="I41" s="41"/>
      <c r="J41" s="42"/>
      <c r="K41" s="42"/>
    </row>
    <row r="42" spans="2:12" x14ac:dyDescent="0.15">
      <c r="B42" s="1"/>
      <c r="C42" s="40"/>
      <c r="D42" s="41"/>
      <c r="E42" s="42"/>
      <c r="F42" s="42"/>
      <c r="G42" s="1"/>
      <c r="H42" s="43"/>
      <c r="I42" s="41"/>
      <c r="J42" s="42"/>
      <c r="K42" s="42"/>
    </row>
    <row r="43" spans="2:12" x14ac:dyDescent="0.15">
      <c r="B43" s="1"/>
      <c r="C43" s="40"/>
      <c r="D43" s="52"/>
      <c r="E43" s="52"/>
      <c r="F43" s="42"/>
      <c r="G43" s="1"/>
      <c r="H43" s="53"/>
      <c r="I43" s="53"/>
      <c r="J43" s="42"/>
      <c r="K43" s="42"/>
    </row>
    <row r="44" spans="2:12" x14ac:dyDescent="0.15">
      <c r="B44" s="1"/>
      <c r="C44" s="44"/>
      <c r="D44" s="61" t="s">
        <v>26</v>
      </c>
      <c r="E44" s="61"/>
      <c r="F44" s="42"/>
      <c r="G44" s="42"/>
      <c r="H44" s="54" t="s">
        <v>28</v>
      </c>
      <c r="I44" s="54"/>
      <c r="J44" s="45"/>
      <c r="K44" s="42"/>
    </row>
    <row r="45" spans="2:12" x14ac:dyDescent="0.15">
      <c r="B45" s="1"/>
      <c r="C45" s="46"/>
      <c r="D45" s="48" t="s">
        <v>27</v>
      </c>
      <c r="E45" s="48"/>
      <c r="F45" s="47"/>
      <c r="G45" s="47"/>
      <c r="H45" s="48" t="s">
        <v>29</v>
      </c>
      <c r="I45" s="48"/>
      <c r="J45" s="45"/>
      <c r="K45" s="42"/>
    </row>
    <row r="46" spans="2:12" x14ac:dyDescent="0.15">
      <c r="H46" s="48" t="s">
        <v>30</v>
      </c>
      <c r="I46" s="48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2019-01-30T18:14:26Z</dcterms:created>
  <dcterms:modified xsi:type="dcterms:W3CDTF">2019-01-30T18:30:12Z</dcterms:modified>
</cp:coreProperties>
</file>